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<sst xmlns="http://schemas.openxmlformats.org/spreadsheetml/2006/main" count="39" uniqueCount="39">
  <si>
    <t xml:space="preserve"/>
  </si>
  <si>
    <t xml:space="preserve">CCJ010</t>
  </si>
  <si>
    <t xml:space="preserve">Ud</t>
  </si>
  <si>
    <t xml:space="preserve">Sistema estructural "Goujon-CRET" para transmisión de esfuerzos cortantes a muro de hormigón armado ya construido, formando junta de dilatación.</t>
  </si>
  <si>
    <r>
      <rPr>
        <sz val="8.25"/>
        <color rgb="FF000000"/>
        <rFont val="Arial"/>
        <family val="2"/>
      </rPr>
      <t xml:space="preserve">Pasador para transmisión de esfuerzos cortantes a muro de hormigón armado ya construido, formando junta de dilatación, con el sistema CRET "EDING APS", compuesto de pasador Goujon CRET-10, "EDING APS", de 20 mm de diámetro, de acero inoxidable, clase 1.4401 según UNE-EN 10088-1 y clase II de resistencia a la corrosión según SIA 179, dúctil, trabajado en frío, con límite elástico 620 N/mm², con una resistencia a rotura minorada de 30,62 kN, calculada conforme a los criterios expuestos en EOTA TR 065; y vaina de deslizamiento unidireccional de acero inoxidable, de 20 mm de diámetro interior, CRET-J "EDING APS", colocada con resina de inyección, no retráctil, en el interior del taladro previamente efectuado en el muro. El precio incluye la utilización del sistema de localización de armaduras para evitar el corte de barras durante la perforación de los taladros.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</si>
  <si>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</si>
  <si>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</si>
  <si>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</si>
  <si>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</si>
  <si>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</si>
  <si>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</si>
  <si>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</si>
  <si>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mt07aap020a</t>
  </si>
  <si>
    <t xml:space="preserve">Ud</t>
  </si>
  <si>
    <t xml:space="preserve">Pasador Goujon CRET-10, "EDING APS", de 20 mm de diámetro, de acero inoxidable, clase 1.4401 según UNE-EN 10088-1 y clase II de resistencia a la corrosión según SIA 179, dúctil, trabajado en frío, con límite elástico 620 N/mm², que cumple con las normas UNE-EN ISO 3651-1 y UNE-EN ISO 6892-1.</t>
  </si>
  <si>
    <t xml:space="preserve">mt07aap030a</t>
  </si>
  <si>
    <t xml:space="preserve">Ud</t>
  </si>
  <si>
    <t xml:space="preserve">Vaina de deslizamiento unidireccional, CRET-J "EDING APS", de 20 mm de diámetro interior, de acero inoxidable, clase 1.4301 según UNE-EN 10088-1, que cumple con las normas UNE-EN ISO 3651-1 y UNE-EN ISO 6892-1.</t>
  </si>
  <si>
    <t xml:space="preserve">mt07aap045</t>
  </si>
  <si>
    <t xml:space="preserve">Ud</t>
  </si>
  <si>
    <t xml:space="preserve">Cartucho de resina para inyección, no retráctil, Evo V400 "EDING APS", de 400 ml.</t>
  </si>
  <si>
    <t xml:space="preserve">Subtotal materiales:</t>
  </si>
  <si>
    <t xml:space="preserve">Equipo y maquinaria</t>
  </si>
  <si>
    <t xml:space="preserve">mq06eim060</t>
  </si>
  <si>
    <t xml:space="preserve">h</t>
  </si>
  <si>
    <t xml:space="preserve">Aplicador manual para cartuchos de inyección de resinas, con accesorio mezclador.</t>
  </si>
  <si>
    <t xml:space="preserve">Subtotal equipo y maquinaria:</t>
  </si>
  <si>
    <t xml:space="preserve">Mano de obra</t>
  </si>
  <si>
    <t xml:space="preserve">mo042</t>
  </si>
  <si>
    <t xml:space="preserve">h</t>
  </si>
  <si>
    <t xml:space="preserve">Oficial 1ª estructurista.</t>
  </si>
  <si>
    <t xml:space="preserve">mo089</t>
  </si>
  <si>
    <t xml:space="preserve">h</t>
  </si>
  <si>
    <t xml:space="preserve">Ayudante estructurista.</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</si>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</sst>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1.87" customWidth="1"/>
    <col min="4" max="4" width="5.78" customWidth="1"/>
    <col min="5" max="5" width="70.55" customWidth="1"/>
    <col min="6" max="6" width="16.66" customWidth="1"/>
    <col min="7" max="7" width="12.24" customWidth="1"/>
    <col min="8" max="8" width="9.01"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v>
      </c>
      <c r="G10" s="12">
        <v>24.09</v>
      </c>
      <c r="H10" s="12">
        <f ca="1">ROUND(INDIRECT(ADDRESS(ROW()+(0), COLUMN()+(-2), 1))*INDIRECT(ADDRESS(ROW()+(0), COLUMN()+(-1), 1)), 2)</f>
        <v>24.09</v>
      </c>
    </row>
    <row r="11" spans="1:8" ht="34.50" thickBot="1" customHeight="1">
      <c r="A11" s="1" t="s">
        <v>15</v>
      </c>
      <c r="B11" s="1"/>
      <c r="C11" s="10" t="s">
        <v>16</v>
      </c>
      <c r="D11" s="10"/>
      <c r="E11" s="1" t="s">
        <v>17</v>
      </c>
      <c r="F11" s="11">
        <v>1</v>
      </c>
      <c r="G11" s="12">
        <v>10.68</v>
      </c>
      <c r="H11" s="12">
        <f ca="1">ROUND(INDIRECT(ADDRESS(ROW()+(0), COLUMN()+(-2), 1))*INDIRECT(ADDRESS(ROW()+(0), COLUMN()+(-1), 1)), 2)</f>
        <v>10.68</v>
      </c>
    </row>
    <row r="12" spans="1:8" ht="13.50" thickBot="1" customHeight="1">
      <c r="A12" s="1" t="s">
        <v>18</v>
      </c>
      <c r="B12" s="1"/>
      <c r="C12" s="10" t="s">
        <v>19</v>
      </c>
      <c r="D12" s="10"/>
      <c r="E12" s="1" t="s">
        <v>20</v>
      </c>
      <c r="F12" s="13">
        <v>0.2</v>
      </c>
      <c r="G12" s="14">
        <v>12.05</v>
      </c>
      <c r="H12" s="14">
        <f ca="1">ROUND(INDIRECT(ADDRESS(ROW()+(0), COLUMN()+(-2), 1))*INDIRECT(ADDRESS(ROW()+(0), COLUMN()+(-1), 1)), 2)</f>
        <v>2.41</v>
      </c>
    </row>
    <row r="13" spans="1:8" ht="13.50" thickBot="1" customHeight="1">
      <c r="A13" s="15"/>
      <c r="B13" s="15"/>
      <c r="C13" s="15"/>
      <c r="D13" s="15"/>
      <c r="E13" s="15"/>
      <c r="F13" s="9" t="s">
        <v>21</v>
      </c>
      <c r="G13" s="9"/>
      <c r="H13" s="17">
        <f ca="1">ROUND(SUM(INDIRECT(ADDRESS(ROW()+(-1), COLUMN()+(0), 1)),INDIRECT(ADDRESS(ROW()+(-2), COLUMN()+(0), 1)),INDIRECT(ADDRESS(ROW()+(-3), COLUMN()+(0), 1))), 2)</f>
        <v>37.18</v>
      </c>
    </row>
    <row r="14" spans="1:8" ht="13.50" thickBot="1" customHeight="1">
      <c r="A14" s="15">
        <v>2</v>
      </c>
      <c r="B14" s="15"/>
      <c r="C14" s="15"/>
      <c r="D14" s="15"/>
      <c r="E14" s="18" t="s">
        <v>22</v>
      </c>
      <c r="F14" s="18"/>
      <c r="G14" s="15"/>
      <c r="H14" s="15"/>
    </row>
    <row r="15" spans="1:8" ht="24.00" thickBot="1" customHeight="1">
      <c r="A15" s="1" t="s">
        <v>23</v>
      </c>
      <c r="B15" s="1"/>
      <c r="C15" s="10" t="s">
        <v>24</v>
      </c>
      <c r="D15" s="10"/>
      <c r="E15" s="1" t="s">
        <v>25</v>
      </c>
      <c r="F15" s="13">
        <v>0.348</v>
      </c>
      <c r="G15" s="14">
        <v>1.72</v>
      </c>
      <c r="H15" s="14">
        <f ca="1">ROUND(INDIRECT(ADDRESS(ROW()+(0), COLUMN()+(-2), 1))*INDIRECT(ADDRESS(ROW()+(0), COLUMN()+(-1), 1)), 2)</f>
        <v>0.6</v>
      </c>
    </row>
    <row r="16" spans="1:8" ht="13.50" thickBot="1" customHeight="1">
      <c r="A16" s="15"/>
      <c r="B16" s="15"/>
      <c r="C16" s="15"/>
      <c r="D16" s="15"/>
      <c r="E16" s="15"/>
      <c r="F16" s="9" t="s">
        <v>26</v>
      </c>
      <c r="G16" s="9"/>
      <c r="H16" s="17">
        <f ca="1">ROUND(SUM(INDIRECT(ADDRESS(ROW()+(-1), COLUMN()+(0), 1))), 2)</f>
        <v>0.6</v>
      </c>
    </row>
    <row r="17" spans="1:8" ht="13.50" thickBot="1" customHeight="1">
      <c r="A17" s="15">
        <v>3</v>
      </c>
      <c r="B17" s="15"/>
      <c r="C17" s="15"/>
      <c r="D17" s="15"/>
      <c r="E17" s="18" t="s">
        <v>27</v>
      </c>
      <c r="F17" s="18"/>
      <c r="G17" s="15"/>
      <c r="H17" s="15"/>
    </row>
    <row r="18" spans="1:8" ht="13.50" thickBot="1" customHeight="1">
      <c r="A18" s="1" t="s">
        <v>28</v>
      </c>
      <c r="B18" s="1"/>
      <c r="C18" s="10" t="s">
        <v>29</v>
      </c>
      <c r="D18" s="10"/>
      <c r="E18" s="1" t="s">
        <v>30</v>
      </c>
      <c r="F18" s="11">
        <v>0.309</v>
      </c>
      <c r="G18" s="12">
        <v>22.27</v>
      </c>
      <c r="H18" s="12">
        <f ca="1">ROUND(INDIRECT(ADDRESS(ROW()+(0), COLUMN()+(-2), 1))*INDIRECT(ADDRESS(ROW()+(0), COLUMN()+(-1), 1)), 2)</f>
        <v>6.88</v>
      </c>
    </row>
    <row r="19" spans="1:8" ht="13.50" thickBot="1" customHeight="1">
      <c r="A19" s="1" t="s">
        <v>31</v>
      </c>
      <c r="B19" s="1"/>
      <c r="C19" s="10" t="s">
        <v>32</v>
      </c>
      <c r="D19" s="10"/>
      <c r="E19" s="1" t="s">
        <v>33</v>
      </c>
      <c r="F19" s="13">
        <v>0.309</v>
      </c>
      <c r="G19" s="14">
        <v>21.15</v>
      </c>
      <c r="H19" s="14">
        <f ca="1">ROUND(INDIRECT(ADDRESS(ROW()+(0), COLUMN()+(-2), 1))*INDIRECT(ADDRESS(ROW()+(0), COLUMN()+(-1), 1)), 2)</f>
        <v>6.54</v>
      </c>
    </row>
    <row r="20" spans="1:8" ht="13.50" thickBot="1" customHeight="1">
      <c r="A20" s="15"/>
      <c r="B20" s="15"/>
      <c r="C20" s="15"/>
      <c r="D20" s="15"/>
      <c r="E20" s="15"/>
      <c r="F20" s="9" t="s">
        <v>34</v>
      </c>
      <c r="G20" s="9"/>
      <c r="H20" s="17">
        <f ca="1">ROUND(SUM(INDIRECT(ADDRESS(ROW()+(-1), COLUMN()+(0), 1)),INDIRECT(ADDRESS(ROW()+(-2), COLUMN()+(0), 1))), 2)</f>
        <v>13.42</v>
      </c>
    </row>
    <row r="21" spans="1:8" ht="13.50" thickBot="1" customHeight="1">
      <c r="A21" s="15">
        <v>4</v>
      </c>
      <c r="B21" s="15"/>
      <c r="C21" s="15"/>
      <c r="D21" s="15"/>
      <c r="E21" s="18" t="s">
        <v>35</v>
      </c>
      <c r="F21" s="18"/>
      <c r="G21" s="15"/>
      <c r="H21" s="15"/>
    </row>
    <row r="22" spans="1:8" ht="13.50" thickBot="1" customHeight="1">
      <c r="A22" s="19"/>
      <c r="B22" s="19"/>
      <c r="C22" s="20" t="s">
        <v>36</v>
      </c>
      <c r="D22" s="20"/>
      <c r="E22" s="19" t="s">
        <v>37</v>
      </c>
      <c r="F22" s="13">
        <v>2</v>
      </c>
      <c r="G22" s="14">
        <f ca="1">ROUND(SUM(INDIRECT(ADDRESS(ROW()+(-2), COLUMN()+(1), 1)),INDIRECT(ADDRESS(ROW()+(-6), COLUMN()+(1), 1)),INDIRECT(ADDRESS(ROW()+(-9), COLUMN()+(1), 1))), 2)</f>
        <v>51.2</v>
      </c>
      <c r="H22" s="14">
        <f ca="1">ROUND(INDIRECT(ADDRESS(ROW()+(0), COLUMN()+(-2), 1))*INDIRECT(ADDRESS(ROW()+(0), COLUMN()+(-1), 1))/100, 2)</f>
        <v>1.02</v>
      </c>
    </row>
    <row r="23" spans="1:8" ht="13.50" thickBot="1" customHeight="1">
      <c r="A23" s="8"/>
      <c r="B23" s="8"/>
      <c r="C23" s="8"/>
      <c r="D23" s="8"/>
      <c r="E23" s="8"/>
      <c r="F23" s="21" t="s">
        <v>38</v>
      </c>
      <c r="G23" s="21"/>
      <c r="H23" s="22">
        <f ca="1">ROUND(SUM(INDIRECT(ADDRESS(ROW()+(-1), COLUMN()+(0), 1)),INDIRECT(ADDRESS(ROW()+(-3), COLUMN()+(0), 1)),INDIRECT(ADDRESS(ROW()+(-7), COLUMN()+(0), 1)),INDIRECT(ADDRESS(ROW()+(-10), COLUMN()+(0), 1))), 2)</f>
        <v>52.22</v>
      </c>
    </row>
  </sheetData>
  <mergeCells count="44">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F20:G20"/>
    <mergeCell ref="A21:B21"/>
    <mergeCell ref="C21:D21"/>
    <mergeCell ref="E21:F21"/>
    <mergeCell ref="A22:B22"/>
    <mergeCell ref="C22:D22"/>
    <mergeCell ref="A23:B23"/>
    <mergeCell ref="C23:D23"/>
    <mergeCell ref="F23:G23"/>
  </mergeCells>
  <pageMargins left="0.147638" right="0.147638" top="0.206693" bottom="0.206693" header="0.0" footer="0.0"/>
  <pageSetup paperSize="9" orientation="portrait"/>
  <rowBreaks count="0" manualBreakCount="0">
    </rowBreaks>
</worksheet>
</file>